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Construction\Staff\Earthwork_Field_Engineer\Erosion Control\Fertilizer\"/>
    </mc:Choice>
  </mc:AlternateContent>
  <xr:revisionPtr revIDLastSave="0" documentId="8_{C96F9A08-CCBF-466E-9653-29B3B83143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erify fert equiv meets spec " sheetId="1" r:id="rId1"/>
    <sheet name="1 fert sub" sheetId="3" r:id="rId2"/>
    <sheet name="3 fert sub 18-46-0" sheetId="4" r:id="rId3"/>
    <sheet name="3 fert sub 11-52-0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41" i="1"/>
  <c r="B41" i="1"/>
  <c r="C26" i="3" l="1"/>
  <c r="D26" i="3" l="1"/>
  <c r="B26" i="3"/>
  <c r="D22" i="3"/>
  <c r="C22" i="3"/>
  <c r="B22" i="3"/>
  <c r="D38" i="5" l="1"/>
  <c r="D42" i="5" s="1"/>
  <c r="B32" i="5" s="1"/>
  <c r="D38" i="4"/>
  <c r="D40" i="5"/>
  <c r="D26" i="5" s="1"/>
  <c r="D14" i="5"/>
  <c r="C14" i="5"/>
  <c r="B14" i="5"/>
  <c r="D40" i="4"/>
  <c r="C26" i="4" s="1"/>
  <c r="D42" i="4"/>
  <c r="B32" i="4" s="1"/>
  <c r="B14" i="3"/>
  <c r="B14" i="1"/>
  <c r="D20" i="5" l="1"/>
  <c r="D34" i="5" s="1"/>
  <c r="B26" i="5"/>
  <c r="C26" i="5"/>
  <c r="B20" i="5"/>
  <c r="C20" i="5"/>
  <c r="B20" i="4"/>
  <c r="C20" i="4"/>
  <c r="D20" i="4"/>
  <c r="B26" i="4"/>
  <c r="D26" i="4"/>
  <c r="D14" i="4"/>
  <c r="C14" i="4"/>
  <c r="B14" i="4"/>
  <c r="D38" i="1"/>
  <c r="C38" i="1"/>
  <c r="D30" i="1"/>
  <c r="C30" i="1"/>
  <c r="B30" i="1"/>
  <c r="D22" i="1"/>
  <c r="C22" i="1"/>
  <c r="D14" i="3"/>
  <c r="C14" i="3"/>
  <c r="B34" i="5" l="1"/>
  <c r="C32" i="5"/>
  <c r="C34" i="5" s="1"/>
  <c r="B34" i="4"/>
  <c r="D34" i="4"/>
  <c r="C32" i="4"/>
  <c r="C34" i="4" s="1"/>
  <c r="D14" i="1"/>
  <c r="C14" i="1"/>
  <c r="B38" i="1"/>
  <c r="B22" i="1"/>
  <c r="B46" i="1" l="1"/>
  <c r="C46" i="1"/>
  <c r="D46" i="1"/>
</calcChain>
</file>

<file path=xl/sharedStrings.xml><?xml version="1.0" encoding="utf-8"?>
<sst xmlns="http://schemas.openxmlformats.org/spreadsheetml/2006/main" count="127" uniqueCount="40">
  <si>
    <t>Fertilizer 1:</t>
  </si>
  <si>
    <t>Fertilizer 2:</t>
  </si>
  <si>
    <t>N</t>
  </si>
  <si>
    <t>Specification Requirement</t>
  </si>
  <si>
    <t>Total pounds required:</t>
  </si>
  <si>
    <t>Enter mix (as whole number)</t>
  </si>
  <si>
    <t>Pounds provided by Fertilizer 1</t>
  </si>
  <si>
    <t>Fertilizer 3</t>
  </si>
  <si>
    <t>Pounds provided by Fertilizer 2</t>
  </si>
  <si>
    <t>Pounds provided by Fertilizer 3</t>
  </si>
  <si>
    <t>Total pounds provided:</t>
  </si>
  <si>
    <t>Example enter 13, 13, and 13 for 13-13-13 mix</t>
  </si>
  <si>
    <t>Fertilizer Substitute:</t>
  </si>
  <si>
    <t>Fertilizer provided meets specification minimum?</t>
  </si>
  <si>
    <t>Enter # of pounds per acre:</t>
  </si>
  <si>
    <t>Enter mix (as whole numbers):</t>
  </si>
  <si>
    <t>Enter mix (as whole number):</t>
  </si>
  <si>
    <t>Enter # of Acres:</t>
  </si>
  <si>
    <t>Total pounds provided by Fertilizer 1 to 3:</t>
  </si>
  <si>
    <t>Result:</t>
  </si>
  <si>
    <t>Enter total # of pounds of Fertilizer 1:</t>
  </si>
  <si>
    <t>Enter total # of pounds of Fertilizer 2:</t>
  </si>
  <si>
    <t>Enter total # of pounds of Fertilizer 3: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</si>
  <si>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</si>
  <si>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</si>
  <si>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t>Fertilizer 3: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</si>
  <si>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 Enter data in pink shaded cells.  Then go to "Results" section for number of pounds of Fertilizers 1 to 3 to meet specification requirements.</t>
    </r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</si>
  <si>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 Enter data in pink shaded cells.  Then go to "Result" section.</t>
    </r>
  </si>
  <si>
    <t xml:space="preserve">This spreadsheet will verify whether fertilizer substitute (up to a combination of 3 different types) meets minimum requirements for a specified fertilizer mix.  </t>
  </si>
  <si>
    <t>Total # of pounds of fertilizer substitute to meet spec requirements (Use largest of three values)?</t>
  </si>
  <si>
    <t>Note:  Need three "YES" to meet specification minimum.  If cell says "NO" then quantity of corresponding ingredient does not meet specification requirement.</t>
  </si>
  <si>
    <t xml:space="preserve">Or </t>
  </si>
  <si>
    <t>Total # of pounds of Fertilizer 1 to meet spec requirements?</t>
  </si>
  <si>
    <t>Total # of pounds of Fertilizer 2 to meet spec requirements?</t>
  </si>
  <si>
    <t>Total # of pounds of Fertilizer 3 to meet spec requirements?</t>
  </si>
  <si>
    <t>This spreadsheet will calculate the amount of monoammonium phosphate (11-52-0), potash (0-0-60), and urea (46-0-0) needed to be equivalent to a specified fertilizer mix.</t>
  </si>
  <si>
    <t>This spreadsheet will calculate the amount of diammonium phosphate (18-46-0), potash (0-0-60), and urea (46-0-0) needed to be equivalent to a specified fertilizer mix.</t>
  </si>
  <si>
    <t>This spreadsheet will calculate the amount of a single fertilizer needed to be equivalent to a specified fertilizer mix.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</si>
  <si>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Enter data in pink shaded cells.  Then go to "Results" section for number of pounds of substitute fertilizer to meet specification requirements.</t>
    </r>
  </si>
  <si>
    <r>
      <t># of pounds</t>
    </r>
    <r>
      <rPr>
        <b/>
        <u/>
        <sz val="11"/>
        <color theme="1"/>
        <rFont val="Calibri"/>
        <family val="2"/>
        <scheme val="minor"/>
      </rPr>
      <t xml:space="preserve"> per acre</t>
    </r>
    <r>
      <rPr>
        <b/>
        <sz val="11"/>
        <color theme="1"/>
        <rFont val="Calibri"/>
        <family val="2"/>
        <scheme val="minor"/>
      </rPr>
      <t xml:space="preserve"> of fertilizer substitute to meet spec requirements (Use largest of three values)?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</si>
</sst>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 wrapText="1"/>
    </xf>
    <xf numFmtId="0" fontId="1" fillId="0" borderId="0" xfId="0" applyFont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164" fontId="4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0" fillId="0" borderId="1" xfId="0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3" fillId="0" borderId="0" xfId="0" applyFont="1" applyProtection="1"/>
    <xf numFmtId="0" fontId="1" fillId="0" borderId="0" xfId="0" applyFont="1" applyProtection="1"/>
    <xf numFmtId="165" fontId="8" fillId="6" borderId="0" xfId="0" applyNumberFormat="1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0" fillId="0" borderId="2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8" fillId="3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workbookViewId="0">
      <selection activeCell="B6" sqref="B6"/>
    </sheetView>
  </sheetViews>
  <sheetFormatPr defaultColWidth="8.85546875" defaultRowHeight="15" x14ac:dyDescent="0.25"/>
  <cols>
    <col min="1" max="1" width="35.28515625" style="2" customWidth="1"/>
    <col min="2" max="4" width="8.85546875" style="4"/>
    <col min="5" max="5" width="25.7109375" style="2" bestFit="1" customWidth="1"/>
    <col min="6" max="16384" width="8.85546875" style="2"/>
  </cols>
  <sheetData>
    <row r="1" spans="1:5" ht="28.15" customHeight="1" x14ac:dyDescent="0.25">
      <c r="A1" s="35" t="s">
        <v>28</v>
      </c>
      <c r="B1" s="35"/>
      <c r="C1" s="35"/>
      <c r="D1" s="35"/>
      <c r="E1" s="35"/>
    </row>
    <row r="3" spans="1:5" x14ac:dyDescent="0.25">
      <c r="A3" s="35" t="s">
        <v>27</v>
      </c>
      <c r="B3" s="35"/>
      <c r="C3" s="35"/>
      <c r="D3" s="35"/>
      <c r="E3" s="35"/>
    </row>
    <row r="5" spans="1:5" ht="18.75" x14ac:dyDescent="0.3">
      <c r="A5" s="3" t="s">
        <v>3</v>
      </c>
      <c r="E5" s="5"/>
    </row>
    <row r="6" spans="1:5" x14ac:dyDescent="0.25">
      <c r="A6" s="6" t="s">
        <v>14</v>
      </c>
      <c r="B6" s="1"/>
      <c r="C6" s="7"/>
      <c r="D6" s="7"/>
    </row>
    <row r="8" spans="1:5" ht="18" x14ac:dyDescent="0.35">
      <c r="B8" s="8" t="s">
        <v>2</v>
      </c>
      <c r="C8" s="9" t="s">
        <v>23</v>
      </c>
      <c r="D8" s="10" t="s">
        <v>24</v>
      </c>
    </row>
    <row r="9" spans="1:5" x14ac:dyDescent="0.25">
      <c r="A9" s="24" t="s">
        <v>15</v>
      </c>
      <c r="B9" s="1"/>
      <c r="C9" s="1"/>
      <c r="D9" s="1"/>
    </row>
    <row r="10" spans="1:5" x14ac:dyDescent="0.25">
      <c r="A10" s="2" t="s">
        <v>11</v>
      </c>
      <c r="B10" s="11"/>
      <c r="C10" s="11"/>
      <c r="D10" s="11"/>
    </row>
    <row r="12" spans="1:5" x14ac:dyDescent="0.25">
      <c r="A12" s="6" t="s">
        <v>17</v>
      </c>
      <c r="B12" s="1"/>
    </row>
    <row r="13" spans="1:5" hidden="1" x14ac:dyDescent="0.25"/>
    <row r="14" spans="1:5" s="14" customFormat="1" hidden="1" x14ac:dyDescent="0.25">
      <c r="A14" s="25" t="s">
        <v>4</v>
      </c>
      <c r="B14" s="13">
        <f>B6*B9/100*B12</f>
        <v>0</v>
      </c>
      <c r="C14" s="13">
        <f>B6*C9/100*B12</f>
        <v>0</v>
      </c>
      <c r="D14" s="13">
        <f>B6*D9/100*B12</f>
        <v>0</v>
      </c>
    </row>
    <row r="16" spans="1:5" ht="18.75" x14ac:dyDescent="0.3">
      <c r="A16" s="3" t="s">
        <v>0</v>
      </c>
    </row>
    <row r="17" spans="1:4" ht="18" x14ac:dyDescent="0.35">
      <c r="B17" s="8" t="s">
        <v>2</v>
      </c>
      <c r="C17" s="9" t="s">
        <v>23</v>
      </c>
      <c r="D17" s="10" t="s">
        <v>24</v>
      </c>
    </row>
    <row r="18" spans="1:4" x14ac:dyDescent="0.25">
      <c r="A18" s="6" t="s">
        <v>16</v>
      </c>
      <c r="B18" s="1"/>
      <c r="C18" s="1"/>
      <c r="D18" s="1"/>
    </row>
    <row r="19" spans="1:4" s="29" customFormat="1" x14ac:dyDescent="0.25">
      <c r="A19" s="26"/>
      <c r="B19" s="27"/>
      <c r="C19" s="28"/>
      <c r="D19" s="28"/>
    </row>
    <row r="20" spans="1:4" x14ac:dyDescent="0.25">
      <c r="A20" s="6" t="s">
        <v>20</v>
      </c>
      <c r="B20" s="1"/>
      <c r="C20" s="7"/>
      <c r="D20" s="7"/>
    </row>
    <row r="21" spans="1:4" hidden="1" x14ac:dyDescent="0.25"/>
    <row r="22" spans="1:4" hidden="1" x14ac:dyDescent="0.25">
      <c r="A22" s="30" t="s">
        <v>6</v>
      </c>
      <c r="B22" s="16">
        <f>B18*B20/100</f>
        <v>0</v>
      </c>
      <c r="C22" s="16">
        <f>C18*B20/100</f>
        <v>0</v>
      </c>
      <c r="D22" s="16">
        <f>D18*B20/100</f>
        <v>0</v>
      </c>
    </row>
    <row r="24" spans="1:4" ht="18.75" x14ac:dyDescent="0.3">
      <c r="A24" s="3" t="s">
        <v>1</v>
      </c>
    </row>
    <row r="25" spans="1:4" ht="18" x14ac:dyDescent="0.35">
      <c r="B25" s="8" t="s">
        <v>2</v>
      </c>
      <c r="C25" s="9" t="s">
        <v>23</v>
      </c>
      <c r="D25" s="10" t="s">
        <v>24</v>
      </c>
    </row>
    <row r="26" spans="1:4" x14ac:dyDescent="0.25">
      <c r="A26" s="6" t="s">
        <v>16</v>
      </c>
      <c r="B26" s="1"/>
      <c r="C26" s="1"/>
      <c r="D26" s="1"/>
    </row>
    <row r="27" spans="1:4" x14ac:dyDescent="0.25">
      <c r="A27" s="6"/>
      <c r="B27" s="27"/>
      <c r="C27" s="28"/>
      <c r="D27" s="28"/>
    </row>
    <row r="28" spans="1:4" x14ac:dyDescent="0.25">
      <c r="A28" s="6" t="s">
        <v>21</v>
      </c>
      <c r="B28" s="1"/>
      <c r="C28" s="7"/>
      <c r="D28" s="7"/>
    </row>
    <row r="29" spans="1:4" hidden="1" x14ac:dyDescent="0.25"/>
    <row r="30" spans="1:4" hidden="1" x14ac:dyDescent="0.25">
      <c r="A30" s="30" t="s">
        <v>8</v>
      </c>
      <c r="B30" s="16">
        <f>B26*B28/100</f>
        <v>0</v>
      </c>
      <c r="C30" s="16">
        <f>C26*B28/100</f>
        <v>0</v>
      </c>
      <c r="D30" s="16">
        <f>D26*B28/100</f>
        <v>0</v>
      </c>
    </row>
    <row r="32" spans="1:4" ht="18.75" x14ac:dyDescent="0.3">
      <c r="A32" s="3" t="s">
        <v>7</v>
      </c>
    </row>
    <row r="33" spans="1:5" ht="18" x14ac:dyDescent="0.35">
      <c r="B33" s="8" t="s">
        <v>2</v>
      </c>
      <c r="C33" s="9" t="s">
        <v>23</v>
      </c>
      <c r="D33" s="10" t="s">
        <v>24</v>
      </c>
    </row>
    <row r="34" spans="1:5" x14ac:dyDescent="0.25">
      <c r="A34" s="6" t="s">
        <v>5</v>
      </c>
      <c r="B34" s="1"/>
      <c r="C34" s="1"/>
      <c r="D34" s="1"/>
    </row>
    <row r="35" spans="1:5" s="29" customFormat="1" x14ac:dyDescent="0.25">
      <c r="A35" s="26"/>
      <c r="B35" s="27"/>
      <c r="C35" s="28"/>
      <c r="D35" s="28"/>
    </row>
    <row r="36" spans="1:5" x14ac:dyDescent="0.25">
      <c r="A36" s="31" t="s">
        <v>22</v>
      </c>
      <c r="B36" s="1"/>
      <c r="C36" s="7"/>
      <c r="D36" s="7"/>
    </row>
    <row r="38" spans="1:5" hidden="1" x14ac:dyDescent="0.25">
      <c r="A38" s="30" t="s">
        <v>9</v>
      </c>
      <c r="B38" s="16">
        <f>B34*B36/100</f>
        <v>0</v>
      </c>
      <c r="C38" s="16">
        <f>C34*B36/100</f>
        <v>0</v>
      </c>
      <c r="D38" s="16">
        <f>D34*B36/100</f>
        <v>0</v>
      </c>
    </row>
    <row r="39" spans="1:5" hidden="1" x14ac:dyDescent="0.25"/>
    <row r="40" spans="1:5" hidden="1" x14ac:dyDescent="0.25"/>
    <row r="41" spans="1:5" s="17" customFormat="1" hidden="1" x14ac:dyDescent="0.25">
      <c r="A41" s="25" t="s">
        <v>18</v>
      </c>
      <c r="B41" s="13">
        <f>ROUNDUP((B22+B30+B38),0)</f>
        <v>0</v>
      </c>
      <c r="C41" s="13">
        <f>ROUNDUP((C22+C30+C38),0)</f>
        <v>0</v>
      </c>
      <c r="D41" s="13">
        <f>ROUNDUP((D22+D30+D38),0)</f>
        <v>0</v>
      </c>
    </row>
    <row r="42" spans="1:5" hidden="1" x14ac:dyDescent="0.25"/>
    <row r="43" spans="1:5" ht="18.75" x14ac:dyDescent="0.3">
      <c r="A43" s="3" t="s">
        <v>19</v>
      </c>
    </row>
    <row r="44" spans="1:5" x14ac:dyDescent="0.25">
      <c r="A44" s="18" t="s">
        <v>13</v>
      </c>
    </row>
    <row r="45" spans="1:5" ht="18" x14ac:dyDescent="0.35">
      <c r="A45" s="18"/>
      <c r="B45" s="8" t="s">
        <v>2</v>
      </c>
      <c r="C45" s="9" t="s">
        <v>23</v>
      </c>
      <c r="D45" s="10" t="s">
        <v>24</v>
      </c>
    </row>
    <row r="46" spans="1:5" x14ac:dyDescent="0.25">
      <c r="B46" s="32" t="str">
        <f>IF(B41&gt;=B14,"YES", "NO")</f>
        <v>YES</v>
      </c>
      <c r="C46" s="33" t="str">
        <f t="shared" ref="C46:D46" si="0">IF(C41&gt;=C14,"YES", "NO")</f>
        <v>YES</v>
      </c>
      <c r="D46" s="34" t="str">
        <f t="shared" si="0"/>
        <v>YES</v>
      </c>
    </row>
    <row r="47" spans="1:5" ht="29.45" customHeight="1" x14ac:dyDescent="0.25">
      <c r="A47" s="35" t="s">
        <v>30</v>
      </c>
      <c r="B47" s="35"/>
      <c r="C47" s="35"/>
      <c r="D47" s="35"/>
      <c r="E47" s="35"/>
    </row>
  </sheetData>
  <sheetProtection algorithmName="SHA-512" hashValue="GtWyp0Ftb8b1RiRloEubn89mQW9v4RIFO1zWwrUeCo3oW+4G3IfMpguB56i342PaXh105Z28cZdW+dhPrX/hIQ==" saltValue="G9FCKReKfHvdSigAXfv1vQ==" spinCount="100000" sheet="1" selectLockedCells="1"/>
  <mergeCells count="3">
    <mergeCell ref="A3:E3"/>
    <mergeCell ref="A1:E1"/>
    <mergeCell ref="A47:E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workbookViewId="0">
      <selection activeCell="B6" sqref="B6"/>
    </sheetView>
  </sheetViews>
  <sheetFormatPr defaultColWidth="8.85546875" defaultRowHeight="15" x14ac:dyDescent="0.25"/>
  <cols>
    <col min="1" max="1" width="31.42578125" style="2" customWidth="1"/>
    <col min="2" max="4" width="8.85546875" style="4"/>
    <col min="5" max="5" width="22.85546875" style="2" customWidth="1"/>
    <col min="6" max="16384" width="8.85546875" style="2"/>
  </cols>
  <sheetData>
    <row r="1" spans="1:5" ht="29.45" customHeight="1" x14ac:dyDescent="0.25">
      <c r="A1" s="35" t="s">
        <v>37</v>
      </c>
      <c r="B1" s="35"/>
      <c r="C1" s="35"/>
      <c r="D1" s="35"/>
      <c r="E1" s="35"/>
    </row>
    <row r="3" spans="1:5" ht="28.15" customHeight="1" x14ac:dyDescent="0.25">
      <c r="A3" s="36" t="s">
        <v>38</v>
      </c>
      <c r="B3" s="36"/>
      <c r="C3" s="36"/>
      <c r="D3" s="36"/>
      <c r="E3" s="36"/>
    </row>
    <row r="5" spans="1:5" ht="18.75" x14ac:dyDescent="0.3">
      <c r="A5" s="3" t="s">
        <v>3</v>
      </c>
      <c r="E5" s="5"/>
    </row>
    <row r="6" spans="1:5" x14ac:dyDescent="0.25">
      <c r="A6" s="6" t="s">
        <v>14</v>
      </c>
      <c r="B6" s="1"/>
      <c r="C6" s="7"/>
      <c r="D6" s="7"/>
    </row>
    <row r="8" spans="1:5" ht="18" x14ac:dyDescent="0.35">
      <c r="B8" s="8" t="s">
        <v>2</v>
      </c>
      <c r="C8" s="9" t="s">
        <v>23</v>
      </c>
      <c r="D8" s="10" t="s">
        <v>24</v>
      </c>
    </row>
    <row r="9" spans="1:5" x14ac:dyDescent="0.25">
      <c r="A9" s="6" t="s">
        <v>15</v>
      </c>
      <c r="B9" s="1"/>
      <c r="C9" s="1"/>
      <c r="D9" s="1"/>
    </row>
    <row r="10" spans="1:5" x14ac:dyDescent="0.25">
      <c r="A10" s="2" t="s">
        <v>11</v>
      </c>
      <c r="B10" s="11"/>
      <c r="C10" s="11"/>
      <c r="D10" s="11"/>
    </row>
    <row r="12" spans="1:5" x14ac:dyDescent="0.25">
      <c r="A12" s="6" t="s">
        <v>17</v>
      </c>
      <c r="B12" s="1"/>
    </row>
    <row r="13" spans="1:5" hidden="1" x14ac:dyDescent="0.25"/>
    <row r="14" spans="1:5" s="14" customFormat="1" hidden="1" x14ac:dyDescent="0.25">
      <c r="A14" s="12" t="s">
        <v>4</v>
      </c>
      <c r="B14" s="13">
        <f>B6*B9/100*B12</f>
        <v>0</v>
      </c>
      <c r="C14" s="13">
        <f>B6*C9/100*B12</f>
        <v>0</v>
      </c>
      <c r="D14" s="13">
        <f>B6*D9/100*B12</f>
        <v>0</v>
      </c>
    </row>
    <row r="16" spans="1:5" ht="18.75" x14ac:dyDescent="0.3">
      <c r="A16" s="3" t="s">
        <v>12</v>
      </c>
    </row>
    <row r="17" spans="1:4" ht="18" x14ac:dyDescent="0.35">
      <c r="B17" s="8" t="s">
        <v>2</v>
      </c>
      <c r="C17" s="9" t="s">
        <v>23</v>
      </c>
      <c r="D17" s="10" t="s">
        <v>24</v>
      </c>
    </row>
    <row r="18" spans="1:4" x14ac:dyDescent="0.25">
      <c r="A18" s="6" t="s">
        <v>16</v>
      </c>
      <c r="B18" s="1"/>
      <c r="C18" s="1"/>
      <c r="D18" s="1"/>
    </row>
    <row r="19" spans="1:4" x14ac:dyDescent="0.25">
      <c r="B19" s="7"/>
      <c r="C19" s="7"/>
      <c r="D19" s="7"/>
    </row>
    <row r="20" spans="1:4" ht="18.75" x14ac:dyDescent="0.3">
      <c r="A20" s="3" t="s">
        <v>19</v>
      </c>
      <c r="B20" s="7"/>
      <c r="C20" s="7"/>
      <c r="D20" s="7"/>
    </row>
    <row r="21" spans="1:4" x14ac:dyDescent="0.25">
      <c r="A21" s="18" t="s">
        <v>29</v>
      </c>
    </row>
    <row r="22" spans="1:4" x14ac:dyDescent="0.25">
      <c r="B22" s="19">
        <f>IF(B18="",0,B6*B9*B12/B18)</f>
        <v>0</v>
      </c>
      <c r="C22" s="19">
        <f>IF(C18="",0,B6*C9*B12/C18)</f>
        <v>0</v>
      </c>
      <c r="D22" s="19">
        <f>IF(D18="",0,B6*D9*B12/D18)</f>
        <v>0</v>
      </c>
    </row>
    <row r="23" spans="1:4" x14ac:dyDescent="0.25">
      <c r="A23" s="18" t="s">
        <v>31</v>
      </c>
    </row>
    <row r="25" spans="1:4" x14ac:dyDescent="0.25">
      <c r="A25" s="18" t="s">
        <v>39</v>
      </c>
      <c r="B25" s="11"/>
      <c r="C25" s="11"/>
      <c r="D25" s="11"/>
    </row>
    <row r="26" spans="1:4" x14ac:dyDescent="0.25">
      <c r="B26" s="19">
        <f>IF(B18="",0,B6*B9/B18)</f>
        <v>0</v>
      </c>
      <c r="C26" s="19">
        <f>IF(C18="",0,B6*C9/C18)</f>
        <v>0</v>
      </c>
      <c r="D26" s="19">
        <f>IF(D18="",0,B6*D9/D18)</f>
        <v>0</v>
      </c>
    </row>
    <row r="27" spans="1:4" x14ac:dyDescent="0.25">
      <c r="B27" s="7"/>
      <c r="C27" s="7"/>
      <c r="D27" s="7"/>
    </row>
    <row r="28" spans="1:4" x14ac:dyDescent="0.25">
      <c r="B28" s="7"/>
      <c r="C28" s="7"/>
      <c r="D28" s="7"/>
    </row>
    <row r="29" spans="1:4" x14ac:dyDescent="0.25">
      <c r="B29" s="7"/>
      <c r="C29" s="7"/>
      <c r="D29" s="7"/>
    </row>
    <row r="30" spans="1:4" x14ac:dyDescent="0.25">
      <c r="B30" s="7"/>
      <c r="C30" s="7"/>
      <c r="D30" s="7"/>
    </row>
    <row r="31" spans="1:4" x14ac:dyDescent="0.25">
      <c r="A31" s="18"/>
      <c r="B31" s="7"/>
      <c r="C31" s="7"/>
      <c r="D31" s="7"/>
    </row>
    <row r="32" spans="1:4" x14ac:dyDescent="0.25">
      <c r="B32" s="22"/>
      <c r="C32" s="22"/>
      <c r="D32" s="22"/>
    </row>
    <row r="33" spans="2:4" x14ac:dyDescent="0.25">
      <c r="B33" s="7"/>
      <c r="C33" s="7"/>
      <c r="D33" s="7"/>
    </row>
    <row r="34" spans="2:4" x14ac:dyDescent="0.25">
      <c r="B34" s="7"/>
      <c r="C34" s="7"/>
      <c r="D34" s="7"/>
    </row>
    <row r="39" spans="2:4" s="17" customFormat="1" x14ac:dyDescent="0.25">
      <c r="B39" s="23"/>
      <c r="C39" s="23"/>
      <c r="D39" s="23"/>
    </row>
  </sheetData>
  <sheetProtection algorithmName="SHA-512" hashValue="bDt4L9GO6XpBAA9O5xB9yPI9mkMSCr+0Y1A+iHHsFU6BOXqEtZPGmA+nr/vqH5jexmS4MYt4JJbyMTm3cJ8ddQ==" saltValue="nY05f9WJxlPfWI/v9b2xLg==" spinCount="100000" sheet="1" selectLockedCells="1"/>
  <mergeCells count="2">
    <mergeCell ref="A3:E3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workbookViewId="0">
      <selection activeCell="B12" activeCellId="4" sqref="B6 B9 C9 D9 B12"/>
    </sheetView>
  </sheetViews>
  <sheetFormatPr defaultColWidth="8.85546875" defaultRowHeight="15" x14ac:dyDescent="0.25"/>
  <cols>
    <col min="1" max="1" width="31.42578125" style="2" customWidth="1"/>
    <col min="2" max="4" width="11.7109375" style="4" customWidth="1"/>
    <col min="5" max="5" width="21.85546875" style="2" customWidth="1"/>
    <col min="6" max="16384" width="8.85546875" style="2"/>
  </cols>
  <sheetData>
    <row r="1" spans="1:5" ht="28.9" customHeight="1" x14ac:dyDescent="0.25">
      <c r="A1" s="35" t="s">
        <v>36</v>
      </c>
      <c r="B1" s="35"/>
      <c r="C1" s="35"/>
      <c r="D1" s="35"/>
      <c r="E1" s="35"/>
    </row>
    <row r="3" spans="1:5" ht="28.9" customHeight="1" x14ac:dyDescent="0.25">
      <c r="A3" s="36" t="s">
        <v>26</v>
      </c>
      <c r="B3" s="36"/>
      <c r="C3" s="36"/>
      <c r="D3" s="36"/>
      <c r="E3" s="36"/>
    </row>
    <row r="5" spans="1:5" ht="18.75" x14ac:dyDescent="0.3">
      <c r="A5" s="3" t="s">
        <v>3</v>
      </c>
      <c r="E5" s="5"/>
    </row>
    <row r="6" spans="1:5" x14ac:dyDescent="0.25">
      <c r="A6" s="6" t="s">
        <v>14</v>
      </c>
      <c r="B6" s="1"/>
      <c r="C6" s="7"/>
      <c r="D6" s="7"/>
    </row>
    <row r="8" spans="1:5" ht="18" x14ac:dyDescent="0.35">
      <c r="B8" s="8" t="s">
        <v>2</v>
      </c>
      <c r="C8" s="9" t="s">
        <v>23</v>
      </c>
      <c r="D8" s="10" t="s">
        <v>24</v>
      </c>
    </row>
    <row r="9" spans="1:5" x14ac:dyDescent="0.25">
      <c r="A9" s="6" t="s">
        <v>15</v>
      </c>
      <c r="B9" s="1"/>
      <c r="C9" s="1"/>
      <c r="D9" s="1"/>
    </row>
    <row r="10" spans="1:5" x14ac:dyDescent="0.25">
      <c r="A10" s="2" t="s">
        <v>11</v>
      </c>
      <c r="B10" s="11"/>
      <c r="C10" s="11"/>
      <c r="D10" s="11"/>
    </row>
    <row r="12" spans="1:5" x14ac:dyDescent="0.25">
      <c r="A12" s="6" t="s">
        <v>17</v>
      </c>
      <c r="B12" s="1"/>
    </row>
    <row r="13" spans="1:5" hidden="1" x14ac:dyDescent="0.25"/>
    <row r="14" spans="1:5" s="14" customFormat="1" hidden="1" x14ac:dyDescent="0.25">
      <c r="A14" s="12" t="s">
        <v>4</v>
      </c>
      <c r="B14" s="13">
        <f>B6*B9/100*B12</f>
        <v>0</v>
      </c>
      <c r="C14" s="13">
        <f>B6*C9/100*B12</f>
        <v>0</v>
      </c>
      <c r="D14" s="13">
        <f>B6*D9/100*B12</f>
        <v>0</v>
      </c>
    </row>
    <row r="16" spans="1:5" ht="18.75" x14ac:dyDescent="0.3">
      <c r="A16" s="3" t="s">
        <v>0</v>
      </c>
    </row>
    <row r="17" spans="1:4" ht="18" x14ac:dyDescent="0.35">
      <c r="B17" s="8" t="s">
        <v>2</v>
      </c>
      <c r="C17" s="9" t="s">
        <v>23</v>
      </c>
      <c r="D17" s="10" t="s">
        <v>24</v>
      </c>
    </row>
    <row r="18" spans="1:4" x14ac:dyDescent="0.25">
      <c r="A18" s="6" t="s">
        <v>16</v>
      </c>
      <c r="B18" s="15">
        <v>18</v>
      </c>
      <c r="C18" s="15">
        <v>46</v>
      </c>
      <c r="D18" s="15">
        <v>0</v>
      </c>
    </row>
    <row r="19" spans="1:4" x14ac:dyDescent="0.25">
      <c r="B19" s="7"/>
      <c r="C19" s="7"/>
      <c r="D19" s="7"/>
    </row>
    <row r="20" spans="1:4" hidden="1" x14ac:dyDescent="0.25">
      <c r="A20" s="2" t="s">
        <v>6</v>
      </c>
      <c r="B20" s="16">
        <f>B18/100*D38</f>
        <v>0</v>
      </c>
      <c r="C20" s="16">
        <f>C18/100*D38</f>
        <v>0</v>
      </c>
      <c r="D20" s="4">
        <f>D18*D38</f>
        <v>0</v>
      </c>
    </row>
    <row r="21" spans="1:4" hidden="1" x14ac:dyDescent="0.25"/>
    <row r="22" spans="1:4" ht="18.75" x14ac:dyDescent="0.3">
      <c r="A22" s="3" t="s">
        <v>1</v>
      </c>
    </row>
    <row r="23" spans="1:4" ht="18" x14ac:dyDescent="0.35">
      <c r="B23" s="8" t="s">
        <v>2</v>
      </c>
      <c r="C23" s="9" t="s">
        <v>23</v>
      </c>
      <c r="D23" s="10" t="s">
        <v>24</v>
      </c>
    </row>
    <row r="24" spans="1:4" x14ac:dyDescent="0.25">
      <c r="A24" s="6" t="s">
        <v>16</v>
      </c>
      <c r="B24" s="15">
        <v>0</v>
      </c>
      <c r="C24" s="15">
        <v>0</v>
      </c>
      <c r="D24" s="15">
        <v>60</v>
      </c>
    </row>
    <row r="26" spans="1:4" hidden="1" x14ac:dyDescent="0.25">
      <c r="A26" s="2" t="s">
        <v>8</v>
      </c>
      <c r="B26" s="4">
        <f>B24*D40</f>
        <v>0</v>
      </c>
      <c r="C26" s="4">
        <f>C24*D40</f>
        <v>0</v>
      </c>
      <c r="D26" s="16">
        <f>D24/100*D40</f>
        <v>0</v>
      </c>
    </row>
    <row r="27" spans="1:4" hidden="1" x14ac:dyDescent="0.25"/>
    <row r="28" spans="1:4" ht="18.75" x14ac:dyDescent="0.3">
      <c r="A28" s="3" t="s">
        <v>25</v>
      </c>
    </row>
    <row r="29" spans="1:4" ht="18" x14ac:dyDescent="0.35">
      <c r="B29" s="8" t="s">
        <v>2</v>
      </c>
      <c r="C29" s="9" t="s">
        <v>23</v>
      </c>
      <c r="D29" s="10" t="s">
        <v>24</v>
      </c>
    </row>
    <row r="30" spans="1:4" x14ac:dyDescent="0.25">
      <c r="A30" s="6" t="s">
        <v>16</v>
      </c>
      <c r="B30" s="15">
        <v>46</v>
      </c>
      <c r="C30" s="15">
        <v>0</v>
      </c>
      <c r="D30" s="15">
        <v>0</v>
      </c>
    </row>
    <row r="32" spans="1:4" hidden="1" x14ac:dyDescent="0.25">
      <c r="A32" s="2" t="s">
        <v>9</v>
      </c>
      <c r="B32" s="16">
        <f>B30/100*D42</f>
        <v>0</v>
      </c>
      <c r="C32" s="4">
        <f>C30*C20/100</f>
        <v>0</v>
      </c>
      <c r="D32" s="4">
        <v>0</v>
      </c>
    </row>
    <row r="33" spans="1:4" hidden="1" x14ac:dyDescent="0.25"/>
    <row r="34" spans="1:4" s="17" customFormat="1" hidden="1" x14ac:dyDescent="0.25">
      <c r="A34" s="12" t="s">
        <v>10</v>
      </c>
      <c r="B34" s="13">
        <f>SUM(B20,B26,B32)</f>
        <v>0</v>
      </c>
      <c r="C34" s="13">
        <f>SUM(C20,C26,C32)</f>
        <v>0</v>
      </c>
      <c r="D34" s="13">
        <f>D20+D26</f>
        <v>0</v>
      </c>
    </row>
    <row r="35" spans="1:4" hidden="1" x14ac:dyDescent="0.25"/>
    <row r="36" spans="1:4" hidden="1" x14ac:dyDescent="0.25"/>
    <row r="37" spans="1:4" ht="18.75" x14ac:dyDescent="0.3">
      <c r="A37" s="3" t="s">
        <v>19</v>
      </c>
    </row>
    <row r="38" spans="1:4" x14ac:dyDescent="0.25">
      <c r="A38" s="18" t="s">
        <v>32</v>
      </c>
      <c r="D38" s="19">
        <f>B6*C9*B12/C18</f>
        <v>0</v>
      </c>
    </row>
    <row r="39" spans="1:4" ht="13.15" customHeight="1" x14ac:dyDescent="0.25">
      <c r="B39" s="7"/>
      <c r="C39" s="7"/>
      <c r="D39" s="20"/>
    </row>
    <row r="40" spans="1:4" x14ac:dyDescent="0.25">
      <c r="A40" s="18" t="s">
        <v>33</v>
      </c>
      <c r="D40" s="19">
        <f>B6*D9*B12/D24</f>
        <v>0</v>
      </c>
    </row>
    <row r="41" spans="1:4" ht="13.15" customHeight="1" x14ac:dyDescent="0.25">
      <c r="D41" s="21"/>
    </row>
    <row r="42" spans="1:4" x14ac:dyDescent="0.25">
      <c r="A42" s="18" t="s">
        <v>34</v>
      </c>
      <c r="D42" s="19">
        <f>(B6*B9/100*B12-(D38*B18/100))/(B30/100)</f>
        <v>0</v>
      </c>
    </row>
    <row r="43" spans="1:4" x14ac:dyDescent="0.25">
      <c r="B43" s="7"/>
      <c r="C43" s="7"/>
      <c r="D43" s="7"/>
    </row>
  </sheetData>
  <sheetProtection algorithmName="SHA-512" hashValue="ZPGlqWTbkLOydxNMClAvajtxNIJzdgJ5tNs7Rb/5ZcVCNzsTWZq6BGQXlOb+BvSJXfhfHt9EkBlBGqmWflN+vg==" saltValue="pTY6m3nA29n2g7fYM37y0w==" spinCount="100000" sheet="1" objects="1" scenarios="1" selectLockedCells="1"/>
  <mergeCells count="2">
    <mergeCell ref="A3:E3"/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"/>
  <sheetViews>
    <sheetView workbookViewId="0">
      <selection activeCell="B12" activeCellId="4" sqref="B6 B9 C9 D9 B12"/>
    </sheetView>
  </sheetViews>
  <sheetFormatPr defaultColWidth="8.85546875" defaultRowHeight="15" x14ac:dyDescent="0.25"/>
  <cols>
    <col min="1" max="1" width="31.42578125" style="2" customWidth="1"/>
    <col min="2" max="4" width="11.7109375" style="4" customWidth="1"/>
    <col min="5" max="5" width="17.140625" style="2" customWidth="1"/>
    <col min="6" max="16384" width="8.85546875" style="2"/>
  </cols>
  <sheetData>
    <row r="1" spans="1:5" ht="27.6" customHeight="1" x14ac:dyDescent="0.25">
      <c r="A1" s="35" t="s">
        <v>35</v>
      </c>
      <c r="B1" s="35"/>
      <c r="C1" s="35"/>
      <c r="D1" s="35"/>
      <c r="E1" s="35"/>
    </row>
    <row r="3" spans="1:5" ht="27.6" customHeight="1" x14ac:dyDescent="0.25">
      <c r="A3" s="36" t="s">
        <v>26</v>
      </c>
      <c r="B3" s="36"/>
      <c r="C3" s="36"/>
      <c r="D3" s="36"/>
      <c r="E3" s="36"/>
    </row>
    <row r="5" spans="1:5" ht="18.75" x14ac:dyDescent="0.3">
      <c r="A5" s="3" t="s">
        <v>3</v>
      </c>
      <c r="E5" s="5"/>
    </row>
    <row r="6" spans="1:5" x14ac:dyDescent="0.25">
      <c r="A6" s="6" t="s">
        <v>14</v>
      </c>
      <c r="B6" s="1"/>
      <c r="C6" s="7"/>
      <c r="D6" s="7"/>
    </row>
    <row r="8" spans="1:5" ht="18" x14ac:dyDescent="0.35">
      <c r="B8" s="8" t="s">
        <v>2</v>
      </c>
      <c r="C8" s="9" t="s">
        <v>23</v>
      </c>
      <c r="D8" s="10" t="s">
        <v>24</v>
      </c>
    </row>
    <row r="9" spans="1:5" x14ac:dyDescent="0.25">
      <c r="A9" s="6" t="s">
        <v>15</v>
      </c>
      <c r="B9" s="1"/>
      <c r="C9" s="1"/>
      <c r="D9" s="1"/>
    </row>
    <row r="10" spans="1:5" x14ac:dyDescent="0.25">
      <c r="A10" s="2" t="s">
        <v>11</v>
      </c>
      <c r="B10" s="11"/>
      <c r="C10" s="11"/>
      <c r="D10" s="11"/>
    </row>
    <row r="12" spans="1:5" x14ac:dyDescent="0.25">
      <c r="A12" s="6" t="s">
        <v>17</v>
      </c>
      <c r="B12" s="1"/>
    </row>
    <row r="13" spans="1:5" hidden="1" x14ac:dyDescent="0.25"/>
    <row r="14" spans="1:5" s="14" customFormat="1" hidden="1" x14ac:dyDescent="0.25">
      <c r="A14" s="12" t="s">
        <v>4</v>
      </c>
      <c r="B14" s="13">
        <f>B6*B9/100*B12</f>
        <v>0</v>
      </c>
      <c r="C14" s="13">
        <f>B6*C9/100*B12</f>
        <v>0</v>
      </c>
      <c r="D14" s="13">
        <f>B6*D9/100*B12</f>
        <v>0</v>
      </c>
    </row>
    <row r="16" spans="1:5" ht="18.75" x14ac:dyDescent="0.3">
      <c r="A16" s="3" t="s">
        <v>0</v>
      </c>
    </row>
    <row r="17" spans="1:4" ht="18" x14ac:dyDescent="0.35">
      <c r="B17" s="8" t="s">
        <v>2</v>
      </c>
      <c r="C17" s="9" t="s">
        <v>23</v>
      </c>
      <c r="D17" s="10" t="s">
        <v>24</v>
      </c>
    </row>
    <row r="18" spans="1:4" x14ac:dyDescent="0.25">
      <c r="A18" s="6" t="s">
        <v>16</v>
      </c>
      <c r="B18" s="15">
        <v>11</v>
      </c>
      <c r="C18" s="15">
        <v>52</v>
      </c>
      <c r="D18" s="15">
        <v>0</v>
      </c>
    </row>
    <row r="19" spans="1:4" hidden="1" x14ac:dyDescent="0.25">
      <c r="B19" s="7"/>
      <c r="C19" s="7"/>
      <c r="D19" s="7"/>
    </row>
    <row r="20" spans="1:4" hidden="1" x14ac:dyDescent="0.25">
      <c r="A20" s="2" t="s">
        <v>6</v>
      </c>
      <c r="B20" s="16">
        <f>B18/100*D38</f>
        <v>0</v>
      </c>
      <c r="C20" s="16">
        <f>C18/100*D38</f>
        <v>0</v>
      </c>
      <c r="D20" s="4">
        <f>D18*D38</f>
        <v>0</v>
      </c>
    </row>
    <row r="22" spans="1:4" ht="18.75" x14ac:dyDescent="0.3">
      <c r="A22" s="3" t="s">
        <v>1</v>
      </c>
    </row>
    <row r="23" spans="1:4" ht="18" x14ac:dyDescent="0.35">
      <c r="B23" s="8" t="s">
        <v>2</v>
      </c>
      <c r="C23" s="9" t="s">
        <v>23</v>
      </c>
      <c r="D23" s="10" t="s">
        <v>24</v>
      </c>
    </row>
    <row r="24" spans="1:4" x14ac:dyDescent="0.25">
      <c r="A24" s="6" t="s">
        <v>16</v>
      </c>
      <c r="B24" s="15">
        <v>0</v>
      </c>
      <c r="C24" s="15">
        <v>0</v>
      </c>
      <c r="D24" s="15">
        <v>60</v>
      </c>
    </row>
    <row r="26" spans="1:4" hidden="1" x14ac:dyDescent="0.25">
      <c r="A26" s="2" t="s">
        <v>8</v>
      </c>
      <c r="B26" s="4">
        <f>B24*D40</f>
        <v>0</v>
      </c>
      <c r="C26" s="4">
        <f>C24*D40</f>
        <v>0</v>
      </c>
      <c r="D26" s="16">
        <f>D24/100*D40</f>
        <v>0</v>
      </c>
    </row>
    <row r="27" spans="1:4" hidden="1" x14ac:dyDescent="0.25"/>
    <row r="28" spans="1:4" ht="18.75" x14ac:dyDescent="0.3">
      <c r="A28" s="3" t="s">
        <v>25</v>
      </c>
    </row>
    <row r="29" spans="1:4" ht="18" x14ac:dyDescent="0.35">
      <c r="B29" s="8" t="s">
        <v>2</v>
      </c>
      <c r="C29" s="9" t="s">
        <v>23</v>
      </c>
      <c r="D29" s="10" t="s">
        <v>24</v>
      </c>
    </row>
    <row r="30" spans="1:4" x14ac:dyDescent="0.25">
      <c r="A30" s="6" t="s">
        <v>16</v>
      </c>
      <c r="B30" s="15">
        <v>46</v>
      </c>
      <c r="C30" s="15">
        <v>0</v>
      </c>
      <c r="D30" s="15">
        <v>0</v>
      </c>
    </row>
    <row r="32" spans="1:4" hidden="1" x14ac:dyDescent="0.25">
      <c r="A32" s="2" t="s">
        <v>9</v>
      </c>
      <c r="B32" s="16">
        <f>B30/100*D42</f>
        <v>0</v>
      </c>
      <c r="C32" s="4">
        <f>C30*C20/100</f>
        <v>0</v>
      </c>
      <c r="D32" s="4">
        <v>0</v>
      </c>
    </row>
    <row r="33" spans="1:4" hidden="1" x14ac:dyDescent="0.25"/>
    <row r="34" spans="1:4" s="17" customFormat="1" hidden="1" x14ac:dyDescent="0.25">
      <c r="A34" s="12" t="s">
        <v>10</v>
      </c>
      <c r="B34" s="13">
        <f>SUM(B20,B26,B32)</f>
        <v>0</v>
      </c>
      <c r="C34" s="13">
        <f>SUM(C20,C26,C32)</f>
        <v>0</v>
      </c>
      <c r="D34" s="13">
        <f>D20+D26</f>
        <v>0</v>
      </c>
    </row>
    <row r="35" spans="1:4" hidden="1" x14ac:dyDescent="0.25"/>
    <row r="36" spans="1:4" hidden="1" x14ac:dyDescent="0.25"/>
    <row r="37" spans="1:4" ht="18.75" x14ac:dyDescent="0.3">
      <c r="A37" s="3" t="s">
        <v>19</v>
      </c>
    </row>
    <row r="38" spans="1:4" x14ac:dyDescent="0.25">
      <c r="A38" s="18" t="s">
        <v>32</v>
      </c>
      <c r="D38" s="19">
        <f>B6*C9*B12/C18</f>
        <v>0</v>
      </c>
    </row>
    <row r="39" spans="1:4" x14ac:dyDescent="0.25">
      <c r="B39" s="7"/>
      <c r="C39" s="7"/>
      <c r="D39" s="20"/>
    </row>
    <row r="40" spans="1:4" x14ac:dyDescent="0.25">
      <c r="A40" s="18" t="s">
        <v>33</v>
      </c>
      <c r="D40" s="19">
        <f>B6*D9*B12/D24</f>
        <v>0</v>
      </c>
    </row>
    <row r="41" spans="1:4" x14ac:dyDescent="0.25">
      <c r="D41" s="21"/>
    </row>
    <row r="42" spans="1:4" x14ac:dyDescent="0.25">
      <c r="A42" s="18" t="s">
        <v>34</v>
      </c>
      <c r="D42" s="19">
        <f>(B6*B9/100*B12-(D38*B18/100))/(B30/100)</f>
        <v>0</v>
      </c>
    </row>
    <row r="43" spans="1:4" x14ac:dyDescent="0.25">
      <c r="B43" s="7"/>
      <c r="C43" s="7"/>
      <c r="D43" s="7"/>
    </row>
  </sheetData>
  <sheetProtection algorithmName="SHA-512" hashValue="Kk90cCFuVt3jJFea/fOiLY3K6kglR8GCbCakFYC5CgJTP6Pi0V7lijofSS82o10sAFpQXNzfyaYMN9ufADVqiw==" saltValue="mNWVMhls4O0Al1kDugJw3g==" spinCount="100000" sheet="1" objects="1" scenarios="1" selectLockedCells="1"/>
  <mergeCells count="2">
    <mergeCell ref="A3:E3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Verify fert equiv meets spec </vt:lpstr>
      <vt:lpstr>1 fert sub</vt:lpstr>
      <vt:lpstr>3 fert sub 18-46-0</vt:lpstr>
      <vt:lpstr>3 fert sub 11-52-0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Serio, Melissa</dc:creator>
  <cp:lastModifiedBy>Serio, Melissa</cp:lastModifiedBy>
  <cp:lastPrinted>2016-08-24T15:32:45Z</cp:lastPrinted>
  <dcterms:created xsi:type="dcterms:W3CDTF">2016-08-16T19:50:51Z</dcterms:created>
  <dcterms:modified xsi:type="dcterms:W3CDTF">2021-10-11T18:46:48Z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2047765006</vt:i4>
  </property>
  <property fmtid="{D5CDD505-2E9C-101B-9397-08002B2CF9AE}" pid="3" name="_NewReviewCycle">
    <vt:lpwstr/>
  </property>
  <property fmtid="{D5CDD505-2E9C-101B-9397-08002B2CF9AE}" pid="4" name="_EmailSubject">
    <vt:lpwstr>Web page update - fertilizer spreadsheet</vt:lpwstr>
  </property>
  <property fmtid="{D5CDD505-2E9C-101B-9397-08002B2CF9AE}" pid="5" name="_AuthorEmail">
    <vt:lpwstr>Melissa.Serio@iowadot.us</vt:lpwstr>
  </property>
  <property fmtid="{D5CDD505-2E9C-101B-9397-08002B2CF9AE}" pid="6" name="_AuthorEmailDisplayName">
    <vt:lpwstr>Serio, Melissa</vt:lpwstr>
  </property>
</Properties>
</file>